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Oit2025\012-รายงานการใช้จ่ายงบประมาณ\"/>
    </mc:Choice>
  </mc:AlternateContent>
  <bookViews>
    <workbookView xWindow="0" yWindow="0" windowWidth="20565" windowHeight="11745"/>
  </bookViews>
  <sheets>
    <sheet name="Sheet1" sheetId="1" r:id="rId1"/>
  </sheets>
  <definedNames>
    <definedName name="_xlnm.Print_Area" localSheetId="0">Sheet1!$A$1:$G$47</definedName>
  </definedNames>
  <calcPr calcId="162913"/>
</workbook>
</file>

<file path=xl/calcChain.xml><?xml version="1.0" encoding="utf-8"?>
<calcChain xmlns="http://schemas.openxmlformats.org/spreadsheetml/2006/main">
  <c r="E42" i="1" l="1"/>
  <c r="F42" i="1" s="1"/>
  <c r="D42" i="1"/>
  <c r="E27" i="1" l="1"/>
  <c r="D27" i="1"/>
  <c r="F33" i="1"/>
  <c r="F32" i="1"/>
  <c r="F31" i="1"/>
  <c r="F30" i="1"/>
  <c r="F45" i="1"/>
  <c r="F41" i="1"/>
  <c r="D37" i="1"/>
  <c r="E37" i="1"/>
  <c r="F43" i="1"/>
  <c r="F44" i="1"/>
  <c r="E34" i="1"/>
  <c r="F40" i="1"/>
  <c r="F39" i="1"/>
  <c r="D34" i="1"/>
  <c r="E7" i="1"/>
  <c r="F15" i="1"/>
  <c r="D7" i="1"/>
  <c r="F10" i="1"/>
  <c r="F11" i="1"/>
  <c r="F17" i="1"/>
  <c r="F36" i="1"/>
  <c r="F37" i="1" l="1"/>
  <c r="F27" i="1"/>
  <c r="F7" i="1"/>
  <c r="F34" i="1"/>
  <c r="F19" i="1"/>
  <c r="F18" i="1"/>
  <c r="F16" i="1"/>
  <c r="F14" i="1"/>
  <c r="F13" i="1"/>
  <c r="F12" i="1"/>
  <c r="F20" i="1"/>
</calcChain>
</file>

<file path=xl/sharedStrings.xml><?xml version="1.0" encoding="utf-8"?>
<sst xmlns="http://schemas.openxmlformats.org/spreadsheetml/2006/main" count="80" uniqueCount="45">
  <si>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</si>
  <si>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</si>
  <si>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</si>
  <si>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</si>
  <si>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</si>
  <si>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</si>
  <si>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</si>
  <si>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</si>
  <si>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</si>
  <si>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</si>
  <si>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</si>
  <si>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</si>
  <si>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</si>
  <si>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</si>
  <si>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</si>
  <si>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เบิกแล้ว</t>
  </si>
  <si>
    <t>เบิกแล้วบางส่วน</t>
  </si>
  <si>
    <t xml:space="preserve"> ข้อมูล ณ วันที่ 31 มีนาคม  2568</t>
  </si>
  <si>
    <t>สถานีตำรวจภูธรวังตะเคียน</t>
  </si>
  <si>
    <t>รายงานผลการใช้จ่ายงบประมาณ</t>
  </si>
  <si>
    <t>ประจำปีงบประมาณ พ.ศ. 2568 ( ไตรมาสที่ 1 - 2 )</t>
  </si>
  <si>
    <t>ยุติธรรมและบริการประชาชน</t>
  </si>
  <si>
    <t>การบังคับใช้กฎหมาย</t>
  </si>
  <si>
    <t>ค่าน้ำมันเชื้อเพลิง</t>
  </si>
  <si>
    <t>ค่าใช้จ่ายในการส่งหมายเรียกพยาน</t>
  </si>
  <si>
    <t xml:space="preserve">  </t>
  </si>
  <si>
    <t>ค่าตอบแทน  5  งานสอบสวน</t>
  </si>
  <si>
    <t>โครงการสกัดกั้น Heart Land</t>
  </si>
  <si>
    <t>โครงการสลายเครือข่าย</t>
  </si>
  <si>
    <t>ค่าสาธารณูปโภคประจำด่านตรวจ 19 จุด</t>
  </si>
  <si>
    <t>น้ำมันเชื้อเพลิง</t>
  </si>
  <si>
    <t>ค่าตอบแทนผู้ปฏิบัติงาน</t>
  </si>
  <si>
    <t>ทางถนนช่วงเทศกาลสำคัญ(ปีใหม่)</t>
  </si>
  <si>
    <t>ค่าเบี้ยประชุม กต.ตร.</t>
  </si>
  <si>
    <t>ค่าอาหารทำการนอกเวลา (ชมส.)</t>
  </si>
  <si>
    <t>ค่าตอบแทนอาสาสมัครตำรวจบ้าน</t>
  </si>
  <si>
    <t>โครงการ การบังคับใช้กฎหมาย อำนวยความ</t>
  </si>
  <si>
    <t>โครงการ ปฏิรูประบบงานตำรวจ</t>
  </si>
  <si>
    <t>กิจกรรม การปฏิรูประบบงานสอบสวนและ</t>
  </si>
  <si>
    <t>กิจกรรม การบังคับใช้กฎหมายและบริการประชาชน</t>
  </si>
  <si>
    <t>โครงการ การปราบปรามการค้ายาเสพติด</t>
  </si>
  <si>
    <t>โครงการรณรงค์ป้องกันและแก้ไขปัญหาอุบัติเหตุ</t>
  </si>
  <si>
    <t>กิจกรรมการป้องกันปราบปรามสืบสวนผู้ค้ายาเสพติด</t>
  </si>
  <si>
    <r>
      <rPr>
        <b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การมีส่วนร่วมของประชาชนในการป้องกันอาชญากรรม</t>
    </r>
  </si>
  <si>
    <r>
      <rPr>
        <b/>
        <sz val="16"/>
        <color theme="1"/>
        <rFont val="TH SarabunIT๙"/>
        <family val="2"/>
      </rPr>
      <t xml:space="preserve">กิจกรรม </t>
    </r>
    <r>
      <rPr>
        <sz val="16"/>
        <color theme="1"/>
        <rFont val="TH SarabunIT๙"/>
        <family val="2"/>
      </rPr>
      <t>การสกัดกั้น ปราบปราม การผลิต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</si>
</sst>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7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0"/>
      <name val="TH SarabunIT๙"/>
      <family val="2"/>
    </font>
    <font>
      <sz val="16"/>
      <color theme="1"/>
      <name val="TH SarabunIT๙"/>
      <family val="2"/>
    </font>
    <font>
      <b/>
      <sz val="18"/>
      <color theme="0"/>
      <name val="TH SarabunIT๙"/>
      <family val="2"/>
    </font>
    <font>
      <sz val="16"/>
      <color rgb="FF00206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2060"/>
      <name val="TH SarabunIT๙"/>
      <family val="2"/>
    </font>
    <font>
      <b/>
      <sz val="16"/>
      <name val="TH SarabunIT๙"/>
      <family val="2"/>
    </font>
    <font>
      <sz val="16"/>
      <color rgb="FFC00000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43" fontId="8" fillId="0" borderId="8" xfId="1" applyNumberFormat="1" applyFont="1" applyFill="1" applyBorder="1" applyAlignment="1">
      <alignment horizontal="center" vertical="center"/>
    </xf>
    <xf numFmtId="187" fontId="8" fillId="0" borderId="8" xfId="1" applyFont="1" applyBorder="1"/>
    <xf numFmtId="0" fontId="4" fillId="0" borderId="9" xfId="0" applyFont="1" applyBorder="1" applyAlignment="1">
      <alignment horizontal="center"/>
    </xf>
    <xf numFmtId="0" fontId="8" fillId="0" borderId="9" xfId="0" applyFont="1" applyBorder="1"/>
    <xf numFmtId="187" fontId="7" fillId="0" borderId="9" xfId="1" applyFont="1" applyFill="1" applyBorder="1" applyAlignment="1">
      <alignment horizontal="center" vertical="center"/>
    </xf>
    <xf numFmtId="187" fontId="4" fillId="0" borderId="9" xfId="1" applyFont="1" applyBorder="1" applyAlignment="1">
      <alignment horizontal="center"/>
    </xf>
    <xf numFmtId="187" fontId="9" fillId="0" borderId="9" xfId="1" applyFont="1" applyBorder="1"/>
    <xf numFmtId="0" fontId="4" fillId="0" borderId="9" xfId="0" applyFont="1" applyBorder="1"/>
    <xf numFmtId="0" fontId="10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187" fontId="4" fillId="0" borderId="9" xfId="1" applyFont="1" applyFill="1" applyBorder="1" applyAlignment="1">
      <alignment vertical="center" wrapText="1"/>
    </xf>
    <xf numFmtId="187" fontId="11" fillId="0" borderId="9" xfId="1" applyFont="1" applyBorder="1"/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187" fontId="4" fillId="0" borderId="9" xfId="1" applyFont="1" applyBorder="1" applyAlignment="1"/>
    <xf numFmtId="187" fontId="4" fillId="0" borderId="9" xfId="1" applyFont="1" applyFill="1" applyBorder="1"/>
    <xf numFmtId="0" fontId="4" fillId="0" borderId="9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11" fillId="0" borderId="10" xfId="0" applyFont="1" applyBorder="1" applyAlignment="1">
      <alignment horizontal="center"/>
    </xf>
    <xf numFmtId="187" fontId="4" fillId="0" borderId="10" xfId="1" applyFont="1" applyFill="1" applyBorder="1"/>
    <xf numFmtId="187" fontId="4" fillId="0" borderId="10" xfId="1" applyFont="1" applyBorder="1" applyAlignment="1">
      <alignment horizontal="center"/>
    </xf>
    <xf numFmtId="187" fontId="11" fillId="0" borderId="10" xfId="1" applyFont="1" applyBorder="1"/>
    <xf numFmtId="0" fontId="4" fillId="0" borderId="0" xfId="0" applyFont="1" applyBorder="1"/>
    <xf numFmtId="0" fontId="11" fillId="0" borderId="0" xfId="0" applyFont="1" applyBorder="1" applyAlignment="1">
      <alignment horizontal="center"/>
    </xf>
    <xf numFmtId="187" fontId="4" fillId="0" borderId="0" xfId="1" applyFont="1" applyFill="1" applyBorder="1"/>
    <xf numFmtId="187" fontId="4" fillId="0" borderId="0" xfId="1" applyFont="1" applyBorder="1" applyAlignment="1">
      <alignment horizontal="center"/>
    </xf>
    <xf numFmtId="187" fontId="11" fillId="0" borderId="0" xfId="1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187" fontId="8" fillId="0" borderId="9" xfId="1" applyFont="1" applyFill="1" applyBorder="1" applyAlignment="1">
      <alignment horizontal="center" vertical="center"/>
    </xf>
    <xf numFmtId="187" fontId="6" fillId="0" borderId="9" xfId="1" applyFont="1" applyBorder="1" applyAlignment="1">
      <alignment horizontal="center"/>
    </xf>
    <xf numFmtId="187" fontId="8" fillId="0" borderId="9" xfId="1" applyFont="1" applyBorder="1"/>
    <xf numFmtId="187" fontId="4" fillId="0" borderId="10" xfId="1" applyFont="1" applyFill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187" fontId="8" fillId="0" borderId="11" xfId="1" applyFont="1" applyBorder="1" applyAlignment="1">
      <alignment horizontal="center"/>
    </xf>
    <xf numFmtId="187" fontId="8" fillId="0" borderId="11" xfId="1" applyFont="1" applyBorder="1"/>
    <xf numFmtId="0" fontId="4" fillId="0" borderId="11" xfId="0" applyFont="1" applyBorder="1"/>
    <xf numFmtId="187" fontId="9" fillId="0" borderId="10" xfId="1" applyFont="1" applyBorder="1"/>
    <xf numFmtId="0" fontId="7" fillId="0" borderId="11" xfId="0" applyFont="1" applyBorder="1" applyAlignment="1">
      <alignment horizontal="center"/>
    </xf>
    <xf numFmtId="0" fontId="4" fillId="0" borderId="1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view="pageBreakPreview" topLeftCell="A13" zoomScaleNormal="114" zoomScaleSheetLayoutView="100" workbookViewId="0">
      <selection activeCell="B19" sqref="B19"/>
    </sheetView>
  </sheetViews>
  <sheetFormatPr defaultRowHeight="20.25" x14ac:dyDescent="0.3"/>
  <cols>
    <col min="1" max="1" width="5.875" style="2" customWidth="1"/>
    <col min="2" max="2" width="41.125" style="2" customWidth="1"/>
    <col min="3" max="3" width="16.625" style="2" customWidth="1"/>
    <col min="4" max="4" width="18.875" style="2" customWidth="1"/>
    <col min="5" max="5" width="17.625" style="2" customWidth="1"/>
    <col min="6" max="6" width="18.5" style="2" customWidth="1"/>
    <col min="7" max="7" width="16.875" style="2" customWidth="1"/>
    <col min="8" max="16384" width="9" style="2"/>
  </cols>
  <sheetData>
    <row r="1" spans="1:7" ht="25.5" customHeight="1" x14ac:dyDescent="0.3">
      <c r="A1" s="1" t="s">
        <v>19</v>
      </c>
      <c r="B1" s="1"/>
      <c r="C1" s="1"/>
      <c r="D1" s="1"/>
      <c r="E1" s="1"/>
      <c r="F1" s="1"/>
      <c r="G1" s="1"/>
    </row>
    <row r="2" spans="1:7" ht="20.25" customHeight="1" x14ac:dyDescent="0.3">
      <c r="A2" s="3" t="s">
        <v>18</v>
      </c>
      <c r="B2" s="3"/>
      <c r="C2" s="3"/>
      <c r="D2" s="3"/>
      <c r="E2" s="3"/>
      <c r="F2" s="3"/>
      <c r="G2" s="3"/>
    </row>
    <row r="3" spans="1:7" ht="20.25" customHeight="1" x14ac:dyDescent="0.3">
      <c r="A3" s="3" t="s">
        <v>20</v>
      </c>
      <c r="B3" s="3"/>
      <c r="C3" s="3"/>
      <c r="D3" s="3"/>
      <c r="E3" s="3"/>
      <c r="F3" s="3"/>
      <c r="G3" s="3"/>
    </row>
    <row r="4" spans="1:7" ht="33.75" customHeight="1" x14ac:dyDescent="0.3">
      <c r="A4" s="4" t="s">
        <v>17</v>
      </c>
      <c r="B4" s="4"/>
      <c r="C4" s="4"/>
      <c r="D4" s="4"/>
      <c r="E4" s="4"/>
      <c r="F4" s="4"/>
      <c r="G4" s="4"/>
    </row>
    <row r="5" spans="1:7" ht="14.25" customHeight="1" x14ac:dyDescent="0.3">
      <c r="A5" s="5" t="s">
        <v>0</v>
      </c>
      <c r="B5" s="5" t="s">
        <v>6</v>
      </c>
      <c r="C5" s="6" t="s">
        <v>1</v>
      </c>
      <c r="D5" s="6" t="s">
        <v>2</v>
      </c>
      <c r="E5" s="6" t="s">
        <v>3</v>
      </c>
      <c r="F5" s="5" t="s">
        <v>4</v>
      </c>
      <c r="G5" s="7" t="s">
        <v>5</v>
      </c>
    </row>
    <row r="6" spans="1:7" ht="31.5" customHeight="1" x14ac:dyDescent="0.3">
      <c r="A6" s="8"/>
      <c r="B6" s="8"/>
      <c r="C6" s="9"/>
      <c r="D6" s="9"/>
      <c r="E6" s="9"/>
      <c r="F6" s="8"/>
      <c r="G6" s="10"/>
    </row>
    <row r="7" spans="1:7" ht="21" customHeight="1" x14ac:dyDescent="0.3">
      <c r="A7" s="11">
        <v>1</v>
      </c>
      <c r="B7" s="12" t="s">
        <v>36</v>
      </c>
      <c r="C7" s="13" t="s">
        <v>16</v>
      </c>
      <c r="D7" s="14">
        <f>+D10+D11+D12+D13+D14+D15+D16+D17+D18+D19+D20</f>
        <v>954600</v>
      </c>
      <c r="E7" s="14">
        <f>+E10+E11+E12+E13+E14+E15+E16+E17+E18+E19+E20</f>
        <v>795570.09</v>
      </c>
      <c r="F7" s="15">
        <f>+(E7/D7)*100</f>
        <v>83.340675675675669</v>
      </c>
      <c r="G7" s="12"/>
    </row>
    <row r="8" spans="1:7" ht="21" customHeight="1" x14ac:dyDescent="0.3">
      <c r="A8" s="16"/>
      <c r="B8" s="17" t="s">
        <v>21</v>
      </c>
      <c r="C8" s="16"/>
      <c r="D8" s="18"/>
      <c r="E8" s="19"/>
      <c r="F8" s="20"/>
      <c r="G8" s="21"/>
    </row>
    <row r="9" spans="1:7" ht="21" customHeight="1" x14ac:dyDescent="0.3">
      <c r="A9" s="16"/>
      <c r="B9" s="21" t="s">
        <v>39</v>
      </c>
      <c r="C9" s="22"/>
      <c r="D9" s="18"/>
      <c r="E9" s="19"/>
      <c r="F9" s="20"/>
      <c r="G9" s="21"/>
    </row>
    <row r="10" spans="1:7" ht="21" customHeight="1" x14ac:dyDescent="0.3">
      <c r="A10" s="16"/>
      <c r="B10" s="23" t="s">
        <v>7</v>
      </c>
      <c r="C10" s="24" t="s">
        <v>16</v>
      </c>
      <c r="D10" s="25">
        <v>264000</v>
      </c>
      <c r="E10" s="19">
        <v>219200</v>
      </c>
      <c r="F10" s="26">
        <f>+(E10/D10)*100</f>
        <v>83.030303030303031</v>
      </c>
      <c r="G10" s="21"/>
    </row>
    <row r="11" spans="1:7" ht="21" customHeight="1" x14ac:dyDescent="0.3">
      <c r="A11" s="16"/>
      <c r="B11" s="23" t="s">
        <v>26</v>
      </c>
      <c r="C11" s="24" t="s">
        <v>16</v>
      </c>
      <c r="D11" s="25">
        <v>127200</v>
      </c>
      <c r="E11" s="19">
        <v>108000</v>
      </c>
      <c r="F11" s="26">
        <f t="shared" ref="F11:F20" si="0">+(E11/D11)*100</f>
        <v>84.905660377358487</v>
      </c>
      <c r="G11" s="21"/>
    </row>
    <row r="12" spans="1:7" ht="21" customHeight="1" x14ac:dyDescent="0.3">
      <c r="A12" s="16"/>
      <c r="B12" s="21" t="s">
        <v>8</v>
      </c>
      <c r="C12" s="24" t="s">
        <v>16</v>
      </c>
      <c r="D12" s="25">
        <v>57600</v>
      </c>
      <c r="E12" s="19">
        <v>54495.3</v>
      </c>
      <c r="F12" s="26">
        <f t="shared" si="0"/>
        <v>94.60989583333334</v>
      </c>
      <c r="G12" s="21"/>
    </row>
    <row r="13" spans="1:7" ht="21" customHeight="1" x14ac:dyDescent="0.3">
      <c r="A13" s="16"/>
      <c r="B13" s="21" t="s">
        <v>9</v>
      </c>
      <c r="C13" s="24" t="s">
        <v>15</v>
      </c>
      <c r="D13" s="25">
        <v>6900</v>
      </c>
      <c r="E13" s="19">
        <v>6900</v>
      </c>
      <c r="F13" s="26">
        <f t="shared" si="0"/>
        <v>100</v>
      </c>
      <c r="G13" s="21"/>
    </row>
    <row r="14" spans="1:7" ht="21" customHeight="1" x14ac:dyDescent="0.3">
      <c r="A14" s="16"/>
      <c r="B14" s="21" t="s">
        <v>10</v>
      </c>
      <c r="C14" s="24" t="s">
        <v>15</v>
      </c>
      <c r="D14" s="25">
        <v>15400</v>
      </c>
      <c r="E14" s="19">
        <v>15400</v>
      </c>
      <c r="F14" s="26">
        <f t="shared" si="0"/>
        <v>100</v>
      </c>
      <c r="G14" s="21"/>
    </row>
    <row r="15" spans="1:7" ht="21" customHeight="1" x14ac:dyDescent="0.3">
      <c r="A15" s="16"/>
      <c r="B15" s="21" t="s">
        <v>24</v>
      </c>
      <c r="C15" s="24"/>
      <c r="D15" s="25">
        <v>2800</v>
      </c>
      <c r="E15" s="19">
        <v>0</v>
      </c>
      <c r="F15" s="26">
        <f t="shared" si="0"/>
        <v>0</v>
      </c>
      <c r="G15" s="21"/>
    </row>
    <row r="16" spans="1:7" ht="21" customHeight="1" x14ac:dyDescent="0.3">
      <c r="A16" s="16"/>
      <c r="B16" s="21" t="s">
        <v>11</v>
      </c>
      <c r="C16" s="24" t="s">
        <v>15</v>
      </c>
      <c r="D16" s="25">
        <v>2700</v>
      </c>
      <c r="E16" s="19">
        <v>2700</v>
      </c>
      <c r="F16" s="26">
        <f t="shared" si="0"/>
        <v>100</v>
      </c>
      <c r="G16" s="21"/>
    </row>
    <row r="17" spans="1:7" ht="21" customHeight="1" x14ac:dyDescent="0.3">
      <c r="A17" s="27"/>
      <c r="B17" s="28" t="s">
        <v>23</v>
      </c>
      <c r="C17" s="24" t="s">
        <v>16</v>
      </c>
      <c r="D17" s="25">
        <v>437300</v>
      </c>
      <c r="E17" s="29">
        <v>364416.65</v>
      </c>
      <c r="F17" s="26">
        <f t="shared" si="0"/>
        <v>83.333329522067231</v>
      </c>
      <c r="G17" s="21"/>
    </row>
    <row r="18" spans="1:7" ht="21" customHeight="1" x14ac:dyDescent="0.3">
      <c r="A18" s="16"/>
      <c r="B18" s="21" t="s">
        <v>12</v>
      </c>
      <c r="C18" s="24" t="s">
        <v>15</v>
      </c>
      <c r="D18" s="30">
        <v>1900</v>
      </c>
      <c r="E18" s="19">
        <v>1500</v>
      </c>
      <c r="F18" s="26">
        <f t="shared" si="0"/>
        <v>78.94736842105263</v>
      </c>
      <c r="G18" s="31"/>
    </row>
    <row r="19" spans="1:7" ht="21" customHeight="1" x14ac:dyDescent="0.3">
      <c r="A19" s="16"/>
      <c r="B19" s="21" t="s">
        <v>13</v>
      </c>
      <c r="C19" s="24" t="s">
        <v>15</v>
      </c>
      <c r="D19" s="30">
        <v>19000</v>
      </c>
      <c r="E19" s="19">
        <v>3475</v>
      </c>
      <c r="F19" s="26">
        <f t="shared" si="0"/>
        <v>18.289473684210527</v>
      </c>
      <c r="G19" s="31"/>
    </row>
    <row r="20" spans="1:7" ht="21" customHeight="1" x14ac:dyDescent="0.3">
      <c r="A20" s="16"/>
      <c r="B20" s="21" t="s">
        <v>14</v>
      </c>
      <c r="C20" s="24" t="s">
        <v>16</v>
      </c>
      <c r="D20" s="30">
        <v>19800</v>
      </c>
      <c r="E20" s="19">
        <v>19483.14</v>
      </c>
      <c r="F20" s="26">
        <f t="shared" si="0"/>
        <v>98.399696969696976</v>
      </c>
      <c r="G20" s="21"/>
    </row>
    <row r="21" spans="1:7" ht="21" customHeight="1" x14ac:dyDescent="0.3">
      <c r="A21" s="16"/>
      <c r="B21" s="21"/>
      <c r="C21" s="24"/>
      <c r="D21" s="30"/>
      <c r="E21" s="19"/>
      <c r="F21" s="26"/>
      <c r="G21" s="21"/>
    </row>
    <row r="22" spans="1:7" ht="21" customHeight="1" x14ac:dyDescent="0.3">
      <c r="A22" s="16"/>
      <c r="B22" s="21"/>
      <c r="C22" s="24"/>
      <c r="D22" s="30"/>
      <c r="E22" s="19"/>
      <c r="F22" s="26"/>
      <c r="G22" s="21"/>
    </row>
    <row r="23" spans="1:7" ht="21" customHeight="1" x14ac:dyDescent="0.3">
      <c r="A23" s="32"/>
      <c r="B23" s="33"/>
      <c r="C23" s="34"/>
      <c r="D23" s="35"/>
      <c r="E23" s="36"/>
      <c r="F23" s="37"/>
      <c r="G23" s="33"/>
    </row>
    <row r="24" spans="1:7" ht="21" customHeight="1" x14ac:dyDescent="0.3">
      <c r="A24" s="57" t="s">
        <v>17</v>
      </c>
      <c r="B24" s="38"/>
      <c r="C24" s="39"/>
      <c r="D24" s="40"/>
      <c r="E24" s="41"/>
      <c r="F24" s="42"/>
      <c r="G24" s="38"/>
    </row>
    <row r="25" spans="1:7" ht="14.25" customHeight="1" x14ac:dyDescent="0.3">
      <c r="A25" s="5" t="s">
        <v>0</v>
      </c>
      <c r="B25" s="5" t="s">
        <v>6</v>
      </c>
      <c r="C25" s="6" t="s">
        <v>1</v>
      </c>
      <c r="D25" s="6" t="s">
        <v>2</v>
      </c>
      <c r="E25" s="6" t="s">
        <v>3</v>
      </c>
      <c r="F25" s="5" t="s">
        <v>4</v>
      </c>
      <c r="G25" s="7" t="s">
        <v>5</v>
      </c>
    </row>
    <row r="26" spans="1:7" ht="31.5" customHeight="1" x14ac:dyDescent="0.3">
      <c r="A26" s="8"/>
      <c r="B26" s="8"/>
      <c r="C26" s="9"/>
      <c r="D26" s="9"/>
      <c r="E26" s="9"/>
      <c r="F26" s="8"/>
      <c r="G26" s="10"/>
    </row>
    <row r="27" spans="1:7" ht="21" customHeight="1" x14ac:dyDescent="0.3">
      <c r="A27" s="13">
        <v>2</v>
      </c>
      <c r="B27" s="12" t="s">
        <v>36</v>
      </c>
      <c r="C27" s="13" t="s">
        <v>15</v>
      </c>
      <c r="D27" s="14">
        <f>+D30+D31+D32+D33</f>
        <v>53500</v>
      </c>
      <c r="E27" s="14">
        <f>+E30+E31+E32+E33</f>
        <v>53500</v>
      </c>
      <c r="F27" s="15">
        <f>+(E27/D27)*100</f>
        <v>100</v>
      </c>
      <c r="G27" s="43"/>
    </row>
    <row r="28" spans="1:7" ht="18.75" customHeight="1" x14ac:dyDescent="0.3">
      <c r="A28" s="44"/>
      <c r="B28" s="17" t="s">
        <v>21</v>
      </c>
      <c r="C28" s="44"/>
      <c r="D28" s="45"/>
      <c r="E28" s="46"/>
      <c r="F28" s="47"/>
      <c r="G28" s="21"/>
    </row>
    <row r="29" spans="1:7" ht="19.5" customHeight="1" x14ac:dyDescent="0.3">
      <c r="A29" s="16"/>
      <c r="B29" s="21" t="s">
        <v>43</v>
      </c>
      <c r="C29" s="22"/>
      <c r="D29" s="18"/>
      <c r="E29" s="19"/>
      <c r="F29" s="20"/>
      <c r="G29" s="21"/>
    </row>
    <row r="30" spans="1:7" ht="17.25" customHeight="1" x14ac:dyDescent="0.3">
      <c r="A30" s="16"/>
      <c r="B30" s="23" t="s">
        <v>33</v>
      </c>
      <c r="C30" s="24" t="s">
        <v>15</v>
      </c>
      <c r="D30" s="25">
        <v>8000</v>
      </c>
      <c r="E30" s="19">
        <v>8000</v>
      </c>
      <c r="F30" s="26">
        <f>+(E30/D30)*100</f>
        <v>100</v>
      </c>
      <c r="G30" s="21"/>
    </row>
    <row r="31" spans="1:7" ht="20.25" customHeight="1" x14ac:dyDescent="0.3">
      <c r="A31" s="16"/>
      <c r="B31" s="23" t="s">
        <v>34</v>
      </c>
      <c r="C31" s="24" t="s">
        <v>15</v>
      </c>
      <c r="D31" s="25">
        <v>29000</v>
      </c>
      <c r="E31" s="19">
        <v>29000</v>
      </c>
      <c r="F31" s="26">
        <f t="shared" ref="F31:F33" si="1">+(E31/D31)*100</f>
        <v>100</v>
      </c>
      <c r="G31" s="21"/>
    </row>
    <row r="32" spans="1:7" ht="17.25" customHeight="1" x14ac:dyDescent="0.3">
      <c r="A32" s="16"/>
      <c r="B32" s="21" t="s">
        <v>35</v>
      </c>
      <c r="C32" s="24" t="s">
        <v>15</v>
      </c>
      <c r="D32" s="25">
        <v>8000</v>
      </c>
      <c r="E32" s="19">
        <v>8000</v>
      </c>
      <c r="F32" s="26">
        <f t="shared" si="1"/>
        <v>100</v>
      </c>
      <c r="G32" s="21"/>
    </row>
    <row r="33" spans="1:7" ht="18.75" customHeight="1" x14ac:dyDescent="0.3">
      <c r="A33" s="32"/>
      <c r="B33" s="33" t="s">
        <v>23</v>
      </c>
      <c r="C33" s="34" t="s">
        <v>15</v>
      </c>
      <c r="D33" s="48">
        <v>8500</v>
      </c>
      <c r="E33" s="36">
        <v>8500</v>
      </c>
      <c r="F33" s="37">
        <f t="shared" si="1"/>
        <v>100</v>
      </c>
      <c r="G33" s="33"/>
    </row>
    <row r="34" spans="1:7" ht="21" customHeight="1" x14ac:dyDescent="0.3">
      <c r="A34" s="49">
        <v>3</v>
      </c>
      <c r="B34" s="50" t="s">
        <v>37</v>
      </c>
      <c r="C34" s="49" t="s">
        <v>16</v>
      </c>
      <c r="D34" s="51">
        <f>+D36</f>
        <v>49900</v>
      </c>
      <c r="E34" s="51">
        <f>+E36</f>
        <v>33600</v>
      </c>
      <c r="F34" s="52">
        <f>+(E34/D34)*100</f>
        <v>67.334669338677358</v>
      </c>
      <c r="G34" s="53"/>
    </row>
    <row r="35" spans="1:7" ht="21" customHeight="1" x14ac:dyDescent="0.3">
      <c r="A35" s="16" t="s">
        <v>25</v>
      </c>
      <c r="B35" s="21" t="s">
        <v>38</v>
      </c>
      <c r="C35" s="24"/>
      <c r="D35" s="19"/>
      <c r="E35" s="19"/>
      <c r="F35" s="20"/>
      <c r="G35" s="21"/>
    </row>
    <row r="36" spans="1:7" ht="21" customHeight="1" x14ac:dyDescent="0.3">
      <c r="A36" s="32"/>
      <c r="B36" s="33" t="s">
        <v>22</v>
      </c>
      <c r="C36" s="34" t="s">
        <v>16</v>
      </c>
      <c r="D36" s="36">
        <v>49900</v>
      </c>
      <c r="E36" s="36">
        <v>33600</v>
      </c>
      <c r="F36" s="54">
        <f t="shared" ref="F36:F37" si="2">+(E36/D36)*100</f>
        <v>67.334669338677358</v>
      </c>
      <c r="G36" s="33"/>
    </row>
    <row r="37" spans="1:7" ht="21" customHeight="1" x14ac:dyDescent="0.3">
      <c r="A37" s="55">
        <v>4</v>
      </c>
      <c r="B37" s="50" t="s">
        <v>40</v>
      </c>
      <c r="C37" s="49" t="s">
        <v>16</v>
      </c>
      <c r="D37" s="51">
        <f>+D39+D40+D41</f>
        <v>28650</v>
      </c>
      <c r="E37" s="51">
        <f>+E39+E40+E41</f>
        <v>18055.36</v>
      </c>
      <c r="F37" s="52">
        <f t="shared" si="2"/>
        <v>63.020453752181503</v>
      </c>
      <c r="G37" s="53"/>
    </row>
    <row r="38" spans="1:7" ht="21" customHeight="1" x14ac:dyDescent="0.3">
      <c r="A38" s="16"/>
      <c r="B38" s="21" t="s">
        <v>44</v>
      </c>
      <c r="C38" s="24"/>
      <c r="D38" s="19"/>
      <c r="E38" s="19"/>
      <c r="F38" s="20"/>
      <c r="G38" s="21"/>
    </row>
    <row r="39" spans="1:7" ht="21" customHeight="1" x14ac:dyDescent="0.3">
      <c r="A39" s="16"/>
      <c r="B39" s="21" t="s">
        <v>27</v>
      </c>
      <c r="C39" s="24" t="s">
        <v>15</v>
      </c>
      <c r="D39" s="19">
        <v>7950</v>
      </c>
      <c r="E39" s="19">
        <v>7950</v>
      </c>
      <c r="F39" s="26">
        <f t="shared" ref="F39:F45" si="3">+(E39/D39)*100</f>
        <v>100</v>
      </c>
      <c r="G39" s="21"/>
    </row>
    <row r="40" spans="1:7" ht="21" customHeight="1" x14ac:dyDescent="0.3">
      <c r="A40" s="16"/>
      <c r="B40" s="21" t="s">
        <v>28</v>
      </c>
      <c r="C40" s="24" t="s">
        <v>16</v>
      </c>
      <c r="D40" s="19">
        <v>11700</v>
      </c>
      <c r="E40" s="19">
        <v>8400</v>
      </c>
      <c r="F40" s="26">
        <f t="shared" si="3"/>
        <v>71.794871794871796</v>
      </c>
      <c r="G40" s="21"/>
    </row>
    <row r="41" spans="1:7" ht="21" customHeight="1" x14ac:dyDescent="0.3">
      <c r="A41" s="32"/>
      <c r="B41" s="33" t="s">
        <v>29</v>
      </c>
      <c r="C41" s="34" t="s">
        <v>16</v>
      </c>
      <c r="D41" s="36">
        <v>9000</v>
      </c>
      <c r="E41" s="36">
        <v>1705.36</v>
      </c>
      <c r="F41" s="37">
        <f t="shared" si="3"/>
        <v>18.948444444444444</v>
      </c>
      <c r="G41" s="33"/>
    </row>
    <row r="42" spans="1:7" ht="21" customHeight="1" x14ac:dyDescent="0.3">
      <c r="A42" s="55">
        <v>5</v>
      </c>
      <c r="B42" s="50" t="s">
        <v>42</v>
      </c>
      <c r="C42" s="49" t="s">
        <v>16</v>
      </c>
      <c r="D42" s="51">
        <f>SUM(D43:D44)</f>
        <v>61090</v>
      </c>
      <c r="E42" s="51">
        <f>SUM(E43:E44)</f>
        <v>59977.5</v>
      </c>
      <c r="F42" s="52">
        <f t="shared" si="3"/>
        <v>98.178916352921917</v>
      </c>
      <c r="G42" s="53"/>
    </row>
    <row r="43" spans="1:7" ht="21" customHeight="1" x14ac:dyDescent="0.3">
      <c r="A43" s="16"/>
      <c r="B43" s="21" t="s">
        <v>31</v>
      </c>
      <c r="C43" s="24" t="s">
        <v>15</v>
      </c>
      <c r="D43" s="19">
        <v>56640</v>
      </c>
      <c r="E43" s="19">
        <v>56640</v>
      </c>
      <c r="F43" s="26">
        <f t="shared" si="3"/>
        <v>100</v>
      </c>
      <c r="G43" s="21"/>
    </row>
    <row r="44" spans="1:7" ht="21" customHeight="1" x14ac:dyDescent="0.3">
      <c r="A44" s="32"/>
      <c r="B44" s="33" t="s">
        <v>30</v>
      </c>
      <c r="C44" s="34" t="s">
        <v>16</v>
      </c>
      <c r="D44" s="36">
        <v>4450</v>
      </c>
      <c r="E44" s="36">
        <v>3337.5</v>
      </c>
      <c r="F44" s="37">
        <f t="shared" si="3"/>
        <v>75</v>
      </c>
      <c r="G44" s="33"/>
    </row>
    <row r="45" spans="1:7" ht="21" customHeight="1" x14ac:dyDescent="0.3">
      <c r="A45" s="55">
        <v>6</v>
      </c>
      <c r="B45" s="50" t="s">
        <v>41</v>
      </c>
      <c r="C45" s="49" t="s">
        <v>15</v>
      </c>
      <c r="D45" s="51">
        <v>25650</v>
      </c>
      <c r="E45" s="51">
        <v>25650</v>
      </c>
      <c r="F45" s="52">
        <f t="shared" si="3"/>
        <v>100</v>
      </c>
      <c r="G45" s="53"/>
    </row>
    <row r="46" spans="1:7" ht="21" customHeight="1" x14ac:dyDescent="0.3">
      <c r="A46" s="16"/>
      <c r="B46" s="17" t="s">
        <v>32</v>
      </c>
      <c r="C46" s="16"/>
      <c r="D46" s="19"/>
      <c r="E46" s="19"/>
      <c r="F46" s="20"/>
      <c r="G46" s="31"/>
    </row>
    <row r="47" spans="1:7" ht="21" customHeight="1" x14ac:dyDescent="0.3">
      <c r="A47" s="32"/>
      <c r="B47" s="33"/>
      <c r="C47" s="32"/>
      <c r="D47" s="36"/>
      <c r="E47" s="36"/>
      <c r="F47" s="54"/>
      <c r="G47" s="56"/>
    </row>
  </sheetData>
  <mergeCells count="3">
    <mergeCell ref="A1:G1"/>
    <mergeCell ref="A2:G2"/>
    <mergeCell ref="A3:G3"/>
  </mergeCells>
  <phoneticPr fontId="1" type="noConversion"/>
  <printOptions horizontalCentered="1"/>
  <pageMargins left="0.25" right="0.25" top="0.75" bottom="0.75" header="0.3" footer="0.3"/>
  <pageSetup paperSize="9" scale="9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Dell</cp:lastModifiedBy>
  <cp:lastPrinted>2025-04-04T12:41:20Z</cp:lastPrinted>
  <dcterms:created xsi:type="dcterms:W3CDTF">2024-01-10T07:59:11Z</dcterms:created>
  <dcterms:modified xsi:type="dcterms:W3CDTF">2025-04-04T12:41:45Z</dcterms:modified>
</cp:coreProperties>
</file>